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3250" windowHeight="146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I38" i="1"/>
  <c r="Z38"/>
  <c r="Y38"/>
  <c r="X38"/>
  <c r="W38"/>
  <c r="V38"/>
  <c r="U38"/>
  <c r="T38"/>
  <c r="S38"/>
  <c r="R38"/>
  <c r="Q38"/>
  <c r="P38"/>
  <c r="O38"/>
  <c r="N38"/>
  <c r="M38"/>
  <c r="L38"/>
  <c r="K38"/>
  <c r="J38"/>
  <c r="I23"/>
  <c r="L23"/>
  <c r="Q23"/>
  <c r="U23"/>
  <c r="V23"/>
  <c r="W23"/>
  <c r="Y23"/>
  <c r="Y11"/>
  <c r="Y9"/>
  <c r="Z23"/>
  <c r="AA38"/>
  <c r="AA23"/>
  <c r="AA27"/>
  <c r="AA11"/>
</calcChain>
</file>

<file path=xl/sharedStrings.xml><?xml version="1.0" encoding="utf-8"?>
<sst xmlns="http://schemas.openxmlformats.org/spreadsheetml/2006/main" count="166" uniqueCount="99">
  <si>
    <t>ШТАТНОЕ РАСПИСАНИЕ</t>
  </si>
  <si>
    <t>Детский оздоровительный лагерь "Достык"  отдела образования Карабалыкскго района на 01.09.2025 г.</t>
  </si>
  <si>
    <t>(единицы измерения: тенге)</t>
  </si>
  <si>
    <t>№</t>
  </si>
  <si>
    <t>ФИО</t>
  </si>
  <si>
    <t>Наименование должностей</t>
  </si>
  <si>
    <t>Образование</t>
  </si>
  <si>
    <t>Кол-во единиц</t>
  </si>
  <si>
    <t>Стаж</t>
  </si>
  <si>
    <t>Категория / Разряд</t>
  </si>
  <si>
    <t>Коэффициент</t>
  </si>
  <si>
    <t>Должностной оклад по единицам</t>
  </si>
  <si>
    <t>Коэф. Повышения</t>
  </si>
  <si>
    <t>Повышение за работу в сельской местности
 (25%)</t>
  </si>
  <si>
    <t>Ставка с учетом повышения</t>
  </si>
  <si>
    <t>Доплата за работу в ночное время</t>
  </si>
  <si>
    <t>50% * (коэф. 121,665)</t>
  </si>
  <si>
    <t>Доплата за работу в выходные и праздничные дни</t>
  </si>
  <si>
    <t>50% * (коэф. 13)</t>
  </si>
  <si>
    <t>За тяжелые (особо тяжелые), физ.работы и работы с вредными условиями труда</t>
  </si>
  <si>
    <t>30%</t>
  </si>
  <si>
    <t>10% * (коэф. 0,500)</t>
  </si>
  <si>
    <t>10%</t>
  </si>
  <si>
    <t>10% * (коэф. 1,500)</t>
  </si>
  <si>
    <t>10% * (коэф. 2)</t>
  </si>
  <si>
    <t>10% * (коэф. 5)</t>
  </si>
  <si>
    <t>Надбавка за особые условия труда</t>
  </si>
  <si>
    <t>Итого по выплате</t>
  </si>
  <si>
    <t>Доплаты</t>
  </si>
  <si>
    <t>Всего доплат</t>
  </si>
  <si>
    <t>ФЗП за месяц</t>
  </si>
  <si>
    <t>Кол-во месяцев</t>
  </si>
  <si>
    <t>ФЗП за год</t>
  </si>
  <si>
    <t>Оздоровление</t>
  </si>
  <si>
    <t>ФЗП за год с учетом оздоровления</t>
  </si>
  <si>
    <t>БДО 17697</t>
  </si>
  <si>
    <t>Управленческий персонал</t>
  </si>
  <si>
    <t>Ергалиева Айгуль Туремуратовна</t>
  </si>
  <si>
    <t>Директор</t>
  </si>
  <si>
    <t>Высшее</t>
  </si>
  <si>
    <t>8л 0м</t>
  </si>
  <si>
    <t xml:space="preserve">A1-3                                </t>
  </si>
  <si>
    <t>Основной персонал</t>
  </si>
  <si>
    <t>Аккомпаниатор</t>
  </si>
  <si>
    <t>7л 0м</t>
  </si>
  <si>
    <t xml:space="preserve">B3-4                                </t>
  </si>
  <si>
    <t>Вожатая</t>
  </si>
  <si>
    <t>11л 0м</t>
  </si>
  <si>
    <t>Воспитатель</t>
  </si>
  <si>
    <t>Врач</t>
  </si>
  <si>
    <t>14л 0м</t>
  </si>
  <si>
    <t xml:space="preserve">B2-4                                </t>
  </si>
  <si>
    <t>Инструктор по плаванию</t>
  </si>
  <si>
    <t>9л 0м</t>
  </si>
  <si>
    <t>Инструктор по физкультуре</t>
  </si>
  <si>
    <t>Старший вожатый</t>
  </si>
  <si>
    <t>Административный персонал</t>
  </si>
  <si>
    <t>Заведующий хозяйством</t>
  </si>
  <si>
    <t xml:space="preserve">C3                                  </t>
  </si>
  <si>
    <t>Шеф-повар</t>
  </si>
  <si>
    <t>Квалификационные разряды</t>
  </si>
  <si>
    <t>Кастелянша</t>
  </si>
  <si>
    <t>4г 0м</t>
  </si>
  <si>
    <t xml:space="preserve">2 разряд                            </t>
  </si>
  <si>
    <t>Кухонный рабочий</t>
  </si>
  <si>
    <t>Мойщик посуды</t>
  </si>
  <si>
    <t>1г 0м</t>
  </si>
  <si>
    <t>Оператор стиральных машин</t>
  </si>
  <si>
    <t>Плотник</t>
  </si>
  <si>
    <t xml:space="preserve">3 разряд                            </t>
  </si>
  <si>
    <t>Повар</t>
  </si>
  <si>
    <t>Сакмаров Николай Михайлович</t>
  </si>
  <si>
    <t>Сторож</t>
  </si>
  <si>
    <t xml:space="preserve">1 разряд                            </t>
  </si>
  <si>
    <t>Сакмарова Айжамал Темирхановна</t>
  </si>
  <si>
    <t>Уборщик служебных помещений</t>
  </si>
  <si>
    <t>Электромонтер</t>
  </si>
  <si>
    <t>ИТОГО:</t>
  </si>
  <si>
    <t>Касым Е.Х.</t>
  </si>
  <si>
    <t>Шакибаева А.Р.Крушницкая Д Коженьязова Н. Шалдыбаева А.Плетнева О.</t>
  </si>
  <si>
    <t>Темирбаев Д</t>
  </si>
  <si>
    <t>Сабыров Ж</t>
  </si>
  <si>
    <t xml:space="preserve">Акатаева А. </t>
  </si>
  <si>
    <t>Фазылханов Н.</t>
  </si>
  <si>
    <t>Карипов Д.</t>
  </si>
  <si>
    <t>Моос А.А.</t>
  </si>
  <si>
    <t>Бермухамбетов А.С.</t>
  </si>
  <si>
    <t>Мустафина З.Т.</t>
  </si>
  <si>
    <t>Шевченко В.А.</t>
  </si>
  <si>
    <t>Вакула И.Л.</t>
  </si>
  <si>
    <t>Жармухамбетова А.Г.</t>
  </si>
  <si>
    <t>Шалабаева А.К.Тимченко О.А.</t>
  </si>
  <si>
    <t>Шалабаева А.К. Тимченко А.К.</t>
  </si>
  <si>
    <t>Вакула В.Н.</t>
  </si>
  <si>
    <t>Цыбускина М.В.</t>
  </si>
  <si>
    <t>Жаканова С.Б.</t>
  </si>
  <si>
    <t>Ищанова М.Г.</t>
  </si>
  <si>
    <t>С2</t>
  </si>
  <si>
    <t>Бухгалтер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</si>
</sst>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vertical="top" wrapText="1"/>
    </xf>
    <xf numFmtId="164" fontId="2" fillId="0" borderId="2" xfId="0" applyNumberFormat="1" applyFont="1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1" fontId="1" fillId="2" borderId="2" xfId="0" applyNumberFormat="1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1" fillId="2" borderId="8" xfId="0" applyFont="1" applyFill="1" applyBorder="1" applyAlignment="1">
      <alignment vertical="top"/>
    </xf>
    <xf numFmtId="164" fontId="1" fillId="2" borderId="9" xfId="0" applyNumberFormat="1" applyFont="1" applyFill="1" applyBorder="1" applyAlignment="1">
      <alignment vertical="top" wrapText="1"/>
    </xf>
    <xf numFmtId="0" fontId="2" fillId="0" borderId="8" xfId="0" applyFont="1" applyBorder="1" applyAlignment="1">
      <alignment vertical="top"/>
    </xf>
    <xf numFmtId="164" fontId="2" fillId="0" borderId="9" xfId="0" applyNumberFormat="1" applyFont="1" applyBorder="1" applyAlignment="1">
      <alignment vertical="top" wrapText="1"/>
    </xf>
    <xf numFmtId="0" fontId="1" fillId="3" borderId="10" xfId="0" applyFont="1" applyFill="1" applyBorder="1" applyAlignment="1">
      <alignment vertical="top"/>
    </xf>
    <xf numFmtId="164" fontId="1" fillId="3" borderId="11" xfId="0" applyNumberFormat="1" applyFont="1" applyFill="1" applyBorder="1" applyAlignment="1">
      <alignment vertical="top" wrapText="1"/>
    </xf>
    <xf numFmtId="164" fontId="1" fillId="3" borderId="12" xfId="0" applyNumberFormat="1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434340</xdr:colOff>
      <xdr:row>0</xdr:row>
      <xdr:rowOff>1</xdr:rowOff>
    </xdr:from>
    <xdr:to>
      <xdr:col>10</xdr:col>
      <xdr:colOff>1501140</xdr:colOff>
      <xdr:row>3</xdr:row>
      <xdr:rowOff>22583</xdr:rowOff>
    </xdr:to>
    <xdr:pic>
      <xdr:nvPicPr>
        <xdr:cNvPr id="2" name="Рисунок 1" descr="УТВЕРЖДАЮ_page-00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06740" y="1"/>
          <a:ext cx="2110740" cy="1904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8"/>
  <sheetViews>
    <sheetView tabSelected="1" topLeftCell="A4" workbookViewId="0">
      <selection activeCell="K31" sqref="K31"/>
    </sheetView>
  </sheetViews>
  <sheetFormatPr defaultColWidth="9.140625" defaultRowHeight="11.25"/>
  <cols>
    <col min="1" max="1" width="4.7109375" style="1" customWidth="1"/>
    <col min="2" max="2" width="30.7109375" style="1" customWidth="1"/>
    <col min="3" max="3" width="27.7109375" style="1" customWidth="1"/>
    <col min="4" max="4" width="15.7109375" style="1" customWidth="1"/>
    <col min="5" max="7" width="7.7109375" style="1" customWidth="1"/>
    <col min="8" max="8" width="11.7109375" style="1" customWidth="1"/>
    <col min="9" max="9" width="10.7109375" style="1" customWidth="1"/>
    <col min="10" max="10" width="4.5703125" style="1" customWidth="1"/>
    <col min="11" max="11" width="23.140625" style="1" customWidth="1"/>
    <col min="12" max="12" width="11.7109375" style="1" customWidth="1"/>
    <col min="13" max="16" width="9.28515625" style="1" bestFit="1" customWidth="1"/>
    <col min="17" max="17" width="9.5703125" style="1" bestFit="1" customWidth="1"/>
    <col min="18" max="20" width="9.28515625" style="1" bestFit="1" customWidth="1"/>
    <col min="21" max="22" width="9.5703125" style="1" bestFit="1" customWidth="1"/>
    <col min="23" max="23" width="10.7109375" style="1" customWidth="1"/>
    <col min="24" max="24" width="6.7109375" style="1" customWidth="1"/>
    <col min="25" max="27" width="12.7109375" style="1" customWidth="1"/>
    <col min="28" max="16384" width="9.140625" style="1"/>
  </cols>
  <sheetData>
    <row r="1" spans="1:27" ht="127.9" customHeight="1">
      <c r="K1" s="17"/>
    </row>
    <row r="2" spans="1:27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27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27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27" ht="12" thickBot="1">
      <c r="AA5" s="1" t="s">
        <v>35</v>
      </c>
    </row>
    <row r="6" spans="1:27">
      <c r="A6" s="26" t="s">
        <v>3</v>
      </c>
      <c r="B6" s="18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8" t="s">
        <v>13</v>
      </c>
      <c r="L6" s="18" t="s">
        <v>14</v>
      </c>
      <c r="M6" s="18" t="s">
        <v>28</v>
      </c>
      <c r="N6" s="18"/>
      <c r="O6" s="18"/>
      <c r="P6" s="18"/>
      <c r="Q6" s="18"/>
      <c r="R6" s="18"/>
      <c r="S6" s="18"/>
      <c r="T6" s="18"/>
      <c r="U6" s="18"/>
      <c r="V6" s="18" t="s">
        <v>29</v>
      </c>
      <c r="W6" s="18" t="s">
        <v>30</v>
      </c>
      <c r="X6" s="18" t="s">
        <v>31</v>
      </c>
      <c r="Y6" s="18" t="s">
        <v>32</v>
      </c>
      <c r="Z6" s="18" t="s">
        <v>33</v>
      </c>
      <c r="AA6" s="20" t="s">
        <v>34</v>
      </c>
    </row>
    <row r="7" spans="1:27" ht="110.1" customHeight="1">
      <c r="A7" s="27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" t="s">
        <v>15</v>
      </c>
      <c r="N7" s="2" t="s">
        <v>17</v>
      </c>
      <c r="O7" s="2" t="s">
        <v>19</v>
      </c>
      <c r="P7" s="19" t="s">
        <v>26</v>
      </c>
      <c r="Q7" s="19"/>
      <c r="R7" s="19"/>
      <c r="S7" s="19"/>
      <c r="T7" s="19"/>
      <c r="U7" s="19" t="s">
        <v>27</v>
      </c>
      <c r="V7" s="19"/>
      <c r="W7" s="19"/>
      <c r="X7" s="19"/>
      <c r="Y7" s="19"/>
      <c r="Z7" s="19"/>
      <c r="AA7" s="21"/>
    </row>
    <row r="8" spans="1:27" ht="31.5">
      <c r="A8" s="27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3" t="s">
        <v>16</v>
      </c>
      <c r="N8" s="3" t="s">
        <v>18</v>
      </c>
      <c r="O8" s="3" t="s">
        <v>20</v>
      </c>
      <c r="P8" s="3" t="s">
        <v>21</v>
      </c>
      <c r="Q8" s="3" t="s">
        <v>22</v>
      </c>
      <c r="R8" s="3" t="s">
        <v>23</v>
      </c>
      <c r="S8" s="3" t="s">
        <v>24</v>
      </c>
      <c r="T8" s="3" t="s">
        <v>25</v>
      </c>
      <c r="U8" s="19"/>
      <c r="V8" s="19"/>
      <c r="W8" s="19"/>
      <c r="X8" s="19"/>
      <c r="Y8" s="19"/>
      <c r="Z8" s="19"/>
      <c r="AA8" s="21"/>
    </row>
    <row r="9" spans="1:27">
      <c r="A9" s="10"/>
      <c r="B9" s="22" t="s">
        <v>36</v>
      </c>
      <c r="C9" s="22"/>
      <c r="D9" s="4"/>
      <c r="E9" s="4">
        <v>1</v>
      </c>
      <c r="F9" s="4"/>
      <c r="G9" s="4"/>
      <c r="H9" s="4"/>
      <c r="I9" s="4">
        <v>191481.54</v>
      </c>
      <c r="J9" s="4"/>
      <c r="K9" s="4">
        <v>47870.385000000002</v>
      </c>
      <c r="L9" s="4">
        <v>239351.92499999999</v>
      </c>
      <c r="M9" s="4"/>
      <c r="N9" s="4"/>
      <c r="O9" s="4"/>
      <c r="P9" s="4"/>
      <c r="Q9" s="4">
        <v>23935.192999999999</v>
      </c>
      <c r="R9" s="4"/>
      <c r="S9" s="4"/>
      <c r="T9" s="4"/>
      <c r="U9" s="4">
        <v>23935.192999999999</v>
      </c>
      <c r="V9" s="4">
        <v>23935.192999999999</v>
      </c>
      <c r="W9" s="4">
        <v>263287.11800000002</v>
      </c>
      <c r="X9" s="8"/>
      <c r="Y9" s="5">
        <f>SUM(Y10)</f>
        <v>3159445</v>
      </c>
      <c r="Z9" s="4">
        <v>239351.92499999999</v>
      </c>
      <c r="AA9" s="11">
        <v>3398797</v>
      </c>
    </row>
    <row r="10" spans="1:27">
      <c r="A10" s="12">
        <v>1</v>
      </c>
      <c r="B10" s="6" t="s">
        <v>37</v>
      </c>
      <c r="C10" s="6" t="s">
        <v>38</v>
      </c>
      <c r="D10" s="6" t="s">
        <v>39</v>
      </c>
      <c r="E10" s="6">
        <v>1</v>
      </c>
      <c r="F10" s="6" t="s">
        <v>40</v>
      </c>
      <c r="G10" s="6" t="s">
        <v>41</v>
      </c>
      <c r="H10" s="6">
        <v>5.41</v>
      </c>
      <c r="I10" s="6">
        <v>191481.54</v>
      </c>
      <c r="J10" s="6">
        <v>2</v>
      </c>
      <c r="K10" s="6">
        <v>47870.385000000002</v>
      </c>
      <c r="L10" s="6">
        <v>239351.92500000002</v>
      </c>
      <c r="M10" s="6"/>
      <c r="N10" s="6"/>
      <c r="O10" s="6"/>
      <c r="P10" s="6"/>
      <c r="Q10" s="6">
        <v>23935.192999999999</v>
      </c>
      <c r="R10" s="6"/>
      <c r="S10" s="6"/>
      <c r="T10" s="6"/>
      <c r="U10" s="6">
        <v>23935.192999999999</v>
      </c>
      <c r="V10" s="6">
        <v>23935.192999999999</v>
      </c>
      <c r="W10" s="6">
        <v>263287.11800000002</v>
      </c>
      <c r="X10" s="9">
        <v>12</v>
      </c>
      <c r="Y10" s="7">
        <v>3159445</v>
      </c>
      <c r="Z10" s="6">
        <v>239351.92499999999</v>
      </c>
      <c r="AA10" s="13">
        <v>3398797</v>
      </c>
    </row>
    <row r="11" spans="1:27">
      <c r="A11" s="10"/>
      <c r="B11" s="22" t="s">
        <v>42</v>
      </c>
      <c r="C11" s="22"/>
      <c r="D11" s="4"/>
      <c r="E11" s="4">
        <v>14</v>
      </c>
      <c r="F11" s="4"/>
      <c r="G11" s="4"/>
      <c r="H11" s="4"/>
      <c r="I11" s="4">
        <v>2060359.067</v>
      </c>
      <c r="J11" s="4"/>
      <c r="K11" s="4">
        <v>515089.76799999998</v>
      </c>
      <c r="L11" s="4">
        <v>2575448.835</v>
      </c>
      <c r="M11" s="4"/>
      <c r="N11" s="4"/>
      <c r="O11" s="4"/>
      <c r="P11" s="4">
        <v>17033.362000000001</v>
      </c>
      <c r="Q11" s="4">
        <v>153353.799</v>
      </c>
      <c r="R11" s="4"/>
      <c r="S11" s="4"/>
      <c r="T11" s="4">
        <v>87157.725000000006</v>
      </c>
      <c r="U11" s="4">
        <v>257544.886</v>
      </c>
      <c r="V11" s="4">
        <v>257544.886</v>
      </c>
      <c r="W11" s="4">
        <v>2832993.7209999999</v>
      </c>
      <c r="X11" s="8"/>
      <c r="Y11" s="5">
        <f>SUM(T11:X11)</f>
        <v>3435241.2179999999</v>
      </c>
      <c r="Z11" s="4">
        <v>0</v>
      </c>
      <c r="AA11" s="11">
        <f>SUM(AA13:AA22)</f>
        <v>5291254</v>
      </c>
    </row>
    <row r="12" spans="1:27">
      <c r="A12" s="12">
        <v>2</v>
      </c>
      <c r="B12" s="6" t="s">
        <v>78</v>
      </c>
      <c r="C12" s="6" t="s">
        <v>43</v>
      </c>
      <c r="D12" s="6" t="s">
        <v>39</v>
      </c>
      <c r="E12" s="6">
        <v>1</v>
      </c>
      <c r="F12" s="6" t="s">
        <v>44</v>
      </c>
      <c r="G12" s="6" t="s">
        <v>45</v>
      </c>
      <c r="H12" s="6">
        <v>3.85</v>
      </c>
      <c r="I12" s="6">
        <v>136266.9</v>
      </c>
      <c r="J12" s="6">
        <v>2</v>
      </c>
      <c r="K12" s="6">
        <v>34066.724999999999</v>
      </c>
      <c r="L12" s="6">
        <v>170333.625</v>
      </c>
      <c r="M12" s="6"/>
      <c r="N12" s="6"/>
      <c r="O12" s="6"/>
      <c r="P12" s="6"/>
      <c r="Q12" s="6">
        <v>17033.363000000001</v>
      </c>
      <c r="R12" s="6"/>
      <c r="S12" s="6"/>
      <c r="T12" s="6"/>
      <c r="U12" s="6">
        <v>17033.363000000001</v>
      </c>
      <c r="V12" s="6">
        <v>17033.363000000001</v>
      </c>
      <c r="W12" s="6">
        <v>187366.98800000001</v>
      </c>
      <c r="X12" s="9">
        <v>2</v>
      </c>
      <c r="Y12" s="7">
        <v>374734</v>
      </c>
      <c r="Z12" s="6">
        <v>0</v>
      </c>
      <c r="AA12" s="13">
        <v>374734</v>
      </c>
    </row>
    <row r="13" spans="1:27" ht="33.75">
      <c r="A13" s="12">
        <v>3</v>
      </c>
      <c r="B13" s="6" t="s">
        <v>79</v>
      </c>
      <c r="C13" s="6" t="s">
        <v>46</v>
      </c>
      <c r="D13" s="6" t="s">
        <v>39</v>
      </c>
      <c r="E13" s="6">
        <v>5</v>
      </c>
      <c r="F13" s="6" t="s">
        <v>47</v>
      </c>
      <c r="G13" s="6" t="s">
        <v>45</v>
      </c>
      <c r="H13" s="6">
        <v>3.94</v>
      </c>
      <c r="I13" s="6">
        <v>697261.79999999993</v>
      </c>
      <c r="J13" s="6">
        <v>2</v>
      </c>
      <c r="K13" s="6">
        <v>174315.45</v>
      </c>
      <c r="L13" s="6">
        <v>871577.25</v>
      </c>
      <c r="M13" s="6"/>
      <c r="N13" s="6"/>
      <c r="O13" s="6"/>
      <c r="P13" s="6"/>
      <c r="Q13" s="6"/>
      <c r="R13" s="6"/>
      <c r="S13" s="6"/>
      <c r="T13" s="6">
        <v>87157.725000000006</v>
      </c>
      <c r="U13" s="6">
        <v>87157.725000000006</v>
      </c>
      <c r="V13" s="6">
        <v>87157.725000000006</v>
      </c>
      <c r="W13" s="6">
        <v>958734.97499999998</v>
      </c>
      <c r="X13" s="9">
        <v>2</v>
      </c>
      <c r="Y13" s="7">
        <v>1917470</v>
      </c>
      <c r="Z13" s="6">
        <v>0</v>
      </c>
      <c r="AA13" s="13">
        <v>1917470</v>
      </c>
    </row>
    <row r="14" spans="1:27">
      <c r="A14" s="12">
        <v>4</v>
      </c>
      <c r="B14" s="6" t="s">
        <v>80</v>
      </c>
      <c r="C14" s="6" t="s">
        <v>48</v>
      </c>
      <c r="D14" s="6" t="s">
        <v>39</v>
      </c>
      <c r="E14" s="6">
        <v>1</v>
      </c>
      <c r="F14" s="6" t="s">
        <v>44</v>
      </c>
      <c r="G14" s="6" t="s">
        <v>45</v>
      </c>
      <c r="H14" s="6">
        <v>3.85</v>
      </c>
      <c r="I14" s="6">
        <v>136266.9</v>
      </c>
      <c r="J14" s="6">
        <v>2</v>
      </c>
      <c r="K14" s="6">
        <v>34066.724999999999</v>
      </c>
      <c r="L14" s="6">
        <v>170333.625</v>
      </c>
      <c r="M14" s="6"/>
      <c r="N14" s="6"/>
      <c r="O14" s="6"/>
      <c r="P14" s="6"/>
      <c r="Q14" s="6">
        <v>17033.363000000001</v>
      </c>
      <c r="R14" s="6"/>
      <c r="S14" s="6"/>
      <c r="T14" s="6"/>
      <c r="U14" s="6">
        <v>17033.363000000001</v>
      </c>
      <c r="V14" s="6">
        <v>17033.363000000001</v>
      </c>
      <c r="W14" s="6">
        <v>187366.98800000001</v>
      </c>
      <c r="X14" s="9">
        <v>2</v>
      </c>
      <c r="Y14" s="7">
        <v>374734</v>
      </c>
      <c r="Z14" s="6">
        <v>0</v>
      </c>
      <c r="AA14" s="13">
        <v>374734</v>
      </c>
    </row>
    <row r="15" spans="1:27">
      <c r="A15" s="12">
        <v>5</v>
      </c>
      <c r="B15" s="6" t="s">
        <v>81</v>
      </c>
      <c r="C15" s="6" t="s">
        <v>48</v>
      </c>
      <c r="D15" s="6" t="s">
        <v>39</v>
      </c>
      <c r="E15" s="6">
        <v>1</v>
      </c>
      <c r="F15" s="6" t="s">
        <v>44</v>
      </c>
      <c r="G15" s="6" t="s">
        <v>45</v>
      </c>
      <c r="H15" s="6">
        <v>3.85</v>
      </c>
      <c r="I15" s="6">
        <v>136266.9</v>
      </c>
      <c r="J15" s="6">
        <v>2</v>
      </c>
      <c r="K15" s="6">
        <v>34066.724999999999</v>
      </c>
      <c r="L15" s="6">
        <v>170333.625</v>
      </c>
      <c r="M15" s="6"/>
      <c r="N15" s="6"/>
      <c r="O15" s="6"/>
      <c r="P15" s="6"/>
      <c r="Q15" s="6">
        <v>17033.363000000001</v>
      </c>
      <c r="R15" s="6"/>
      <c r="S15" s="6"/>
      <c r="T15" s="6"/>
      <c r="U15" s="6">
        <v>17033.363000000001</v>
      </c>
      <c r="V15" s="6">
        <v>17033.363000000001</v>
      </c>
      <c r="W15" s="6">
        <v>187366.98800000001</v>
      </c>
      <c r="X15" s="9">
        <v>2</v>
      </c>
      <c r="Y15" s="7">
        <v>374734</v>
      </c>
      <c r="Z15" s="6">
        <v>0</v>
      </c>
      <c r="AA15" s="13">
        <v>374734</v>
      </c>
    </row>
    <row r="16" spans="1:27">
      <c r="A16" s="12">
        <v>6</v>
      </c>
      <c r="B16" s="6" t="s">
        <v>82</v>
      </c>
      <c r="C16" s="6" t="s">
        <v>48</v>
      </c>
      <c r="D16" s="6" t="s">
        <v>39</v>
      </c>
      <c r="E16" s="6">
        <v>1</v>
      </c>
      <c r="F16" s="6" t="s">
        <v>44</v>
      </c>
      <c r="G16" s="6" t="s">
        <v>45</v>
      </c>
      <c r="H16" s="6">
        <v>3.85</v>
      </c>
      <c r="I16" s="6">
        <v>136266.9</v>
      </c>
      <c r="J16" s="6">
        <v>2</v>
      </c>
      <c r="K16" s="6">
        <v>34066.724999999999</v>
      </c>
      <c r="L16" s="6">
        <v>170333.625</v>
      </c>
      <c r="M16" s="6"/>
      <c r="N16" s="6"/>
      <c r="O16" s="6"/>
      <c r="P16" s="6"/>
      <c r="Q16" s="6">
        <v>17033.363000000001</v>
      </c>
      <c r="R16" s="6"/>
      <c r="S16" s="6"/>
      <c r="T16" s="6"/>
      <c r="U16" s="6">
        <v>17033.363000000001</v>
      </c>
      <c r="V16" s="6">
        <v>17033.363000000001</v>
      </c>
      <c r="W16" s="6">
        <v>187366.98800000001</v>
      </c>
      <c r="X16" s="9">
        <v>2</v>
      </c>
      <c r="Y16" s="7">
        <v>374734</v>
      </c>
      <c r="Z16" s="6">
        <v>0</v>
      </c>
      <c r="AA16" s="13">
        <v>374734</v>
      </c>
    </row>
    <row r="17" spans="1:27">
      <c r="A17" s="12">
        <v>7</v>
      </c>
      <c r="B17" s="6" t="s">
        <v>83</v>
      </c>
      <c r="C17" s="6" t="s">
        <v>48</v>
      </c>
      <c r="D17" s="6" t="s">
        <v>39</v>
      </c>
      <c r="E17" s="6">
        <v>1</v>
      </c>
      <c r="F17" s="6" t="s">
        <v>44</v>
      </c>
      <c r="G17" s="6" t="s">
        <v>45</v>
      </c>
      <c r="H17" s="6">
        <v>3.85</v>
      </c>
      <c r="I17" s="6">
        <v>136266.9</v>
      </c>
      <c r="J17" s="6">
        <v>2</v>
      </c>
      <c r="K17" s="6">
        <v>34066.724999999999</v>
      </c>
      <c r="L17" s="6">
        <v>170333.625</v>
      </c>
      <c r="M17" s="6"/>
      <c r="N17" s="6"/>
      <c r="O17" s="6"/>
      <c r="P17" s="6"/>
      <c r="Q17" s="6">
        <v>17033.363000000001</v>
      </c>
      <c r="R17" s="6"/>
      <c r="S17" s="6"/>
      <c r="T17" s="6"/>
      <c r="U17" s="6">
        <v>17033.363000000001</v>
      </c>
      <c r="V17" s="6">
        <v>17033.363000000001</v>
      </c>
      <c r="W17" s="6">
        <v>187366.98800000001</v>
      </c>
      <c r="X17" s="9">
        <v>2</v>
      </c>
      <c r="Y17" s="7">
        <v>374734</v>
      </c>
      <c r="Z17" s="6">
        <v>0</v>
      </c>
      <c r="AA17" s="13">
        <v>374734</v>
      </c>
    </row>
    <row r="18" spans="1:27">
      <c r="A18" s="12">
        <v>8</v>
      </c>
      <c r="B18" s="6" t="s">
        <v>84</v>
      </c>
      <c r="C18" s="6" t="s">
        <v>48</v>
      </c>
      <c r="D18" s="6" t="s">
        <v>39</v>
      </c>
      <c r="E18" s="6">
        <v>1</v>
      </c>
      <c r="F18" s="6" t="s">
        <v>44</v>
      </c>
      <c r="G18" s="6" t="s">
        <v>45</v>
      </c>
      <c r="H18" s="6">
        <v>3.85</v>
      </c>
      <c r="I18" s="6">
        <v>136266.9</v>
      </c>
      <c r="J18" s="6">
        <v>2</v>
      </c>
      <c r="K18" s="6">
        <v>34066.724999999999</v>
      </c>
      <c r="L18" s="6">
        <v>170333.625</v>
      </c>
      <c r="M18" s="6"/>
      <c r="N18" s="6"/>
      <c r="O18" s="6"/>
      <c r="P18" s="6"/>
      <c r="Q18" s="6">
        <v>17033.363000000001</v>
      </c>
      <c r="R18" s="6"/>
      <c r="S18" s="6"/>
      <c r="T18" s="6"/>
      <c r="U18" s="6">
        <v>17033.363000000001</v>
      </c>
      <c r="V18" s="6">
        <v>17033.363000000001</v>
      </c>
      <c r="W18" s="6">
        <v>187366.98800000001</v>
      </c>
      <c r="X18" s="9">
        <v>2</v>
      </c>
      <c r="Y18" s="7">
        <v>374734</v>
      </c>
      <c r="Z18" s="6">
        <v>0</v>
      </c>
      <c r="AA18" s="13">
        <v>374734</v>
      </c>
    </row>
    <row r="19" spans="1:27">
      <c r="A19" s="12">
        <v>9</v>
      </c>
      <c r="B19" s="6" t="s">
        <v>85</v>
      </c>
      <c r="C19" s="6" t="s">
        <v>49</v>
      </c>
      <c r="D19" s="6" t="s">
        <v>39</v>
      </c>
      <c r="E19" s="6">
        <v>1</v>
      </c>
      <c r="F19" s="6" t="s">
        <v>50</v>
      </c>
      <c r="G19" s="6" t="s">
        <v>51</v>
      </c>
      <c r="H19" s="6">
        <v>4.51</v>
      </c>
      <c r="I19" s="6">
        <v>272962.0674</v>
      </c>
      <c r="J19" s="6">
        <v>3.42</v>
      </c>
      <c r="K19" s="6">
        <v>68240.517000000007</v>
      </c>
      <c r="L19" s="6">
        <v>341202.58439999999</v>
      </c>
      <c r="M19" s="6"/>
      <c r="N19" s="6"/>
      <c r="O19" s="6"/>
      <c r="P19" s="6"/>
      <c r="Q19" s="6">
        <v>34120.258000000002</v>
      </c>
      <c r="R19" s="6"/>
      <c r="S19" s="6"/>
      <c r="T19" s="6"/>
      <c r="U19" s="6">
        <v>34120.258000000002</v>
      </c>
      <c r="V19" s="6">
        <v>34120.258000000002</v>
      </c>
      <c r="W19" s="6">
        <v>375322.842</v>
      </c>
      <c r="X19" s="9">
        <v>2</v>
      </c>
      <c r="Y19" s="7">
        <v>750646</v>
      </c>
      <c r="Z19" s="6">
        <v>0</v>
      </c>
      <c r="AA19" s="13">
        <v>750646</v>
      </c>
    </row>
    <row r="20" spans="1:27">
      <c r="A20" s="12">
        <v>10</v>
      </c>
      <c r="B20" s="6" t="s">
        <v>86</v>
      </c>
      <c r="C20" s="6" t="s">
        <v>52</v>
      </c>
      <c r="D20" s="6" t="s">
        <v>39</v>
      </c>
      <c r="E20" s="6">
        <v>0.5</v>
      </c>
      <c r="F20" s="6" t="s">
        <v>53</v>
      </c>
      <c r="G20" s="6" t="s">
        <v>45</v>
      </c>
      <c r="H20" s="6">
        <v>3.85</v>
      </c>
      <c r="I20" s="6">
        <v>68133.45</v>
      </c>
      <c r="J20" s="6">
        <v>2</v>
      </c>
      <c r="K20" s="6">
        <v>17033.363000000001</v>
      </c>
      <c r="L20" s="6">
        <v>85166.812999999995</v>
      </c>
      <c r="M20" s="6"/>
      <c r="N20" s="6"/>
      <c r="O20" s="6"/>
      <c r="P20" s="6">
        <v>8516.6810000000005</v>
      </c>
      <c r="Q20" s="6"/>
      <c r="R20" s="6"/>
      <c r="S20" s="6"/>
      <c r="T20" s="6"/>
      <c r="U20" s="6">
        <v>8516.6810000000005</v>
      </c>
      <c r="V20" s="6">
        <v>8516.6810000000005</v>
      </c>
      <c r="W20" s="6">
        <v>93683.494000000006</v>
      </c>
      <c r="X20" s="9">
        <v>2</v>
      </c>
      <c r="Y20" s="7">
        <v>187367</v>
      </c>
      <c r="Z20" s="6">
        <v>0</v>
      </c>
      <c r="AA20" s="13">
        <v>187367</v>
      </c>
    </row>
    <row r="21" spans="1:27">
      <c r="A21" s="12">
        <v>11</v>
      </c>
      <c r="B21" s="6" t="s">
        <v>86</v>
      </c>
      <c r="C21" s="6" t="s">
        <v>54</v>
      </c>
      <c r="D21" s="6" t="s">
        <v>39</v>
      </c>
      <c r="E21" s="6">
        <v>0.5</v>
      </c>
      <c r="F21" s="6" t="s">
        <v>53</v>
      </c>
      <c r="G21" s="6" t="s">
        <v>45</v>
      </c>
      <c r="H21" s="6">
        <v>3.85</v>
      </c>
      <c r="I21" s="6">
        <v>68133.45</v>
      </c>
      <c r="J21" s="6">
        <v>2</v>
      </c>
      <c r="K21" s="6">
        <v>17033.363000000001</v>
      </c>
      <c r="L21" s="6">
        <v>85166.812999999995</v>
      </c>
      <c r="M21" s="6"/>
      <c r="N21" s="6"/>
      <c r="O21" s="6"/>
      <c r="P21" s="6">
        <v>8516.6810000000005</v>
      </c>
      <c r="Q21" s="6"/>
      <c r="R21" s="6"/>
      <c r="S21" s="6"/>
      <c r="T21" s="6"/>
      <c r="U21" s="6">
        <v>8516.6810000000005</v>
      </c>
      <c r="V21" s="6">
        <v>8516.6810000000005</v>
      </c>
      <c r="W21" s="6">
        <v>93683.494000000006</v>
      </c>
      <c r="X21" s="9">
        <v>2</v>
      </c>
      <c r="Y21" s="7">
        <v>187367</v>
      </c>
      <c r="Z21" s="6">
        <v>0</v>
      </c>
      <c r="AA21" s="13">
        <v>187367</v>
      </c>
    </row>
    <row r="22" spans="1:27">
      <c r="A22" s="12">
        <v>12</v>
      </c>
      <c r="B22" s="6" t="s">
        <v>87</v>
      </c>
      <c r="C22" s="6" t="s">
        <v>55</v>
      </c>
      <c r="D22" s="6" t="s">
        <v>39</v>
      </c>
      <c r="E22" s="6">
        <v>1</v>
      </c>
      <c r="F22" s="6" t="s">
        <v>40</v>
      </c>
      <c r="G22" s="6" t="s">
        <v>45</v>
      </c>
      <c r="H22" s="6">
        <v>3.85</v>
      </c>
      <c r="I22" s="6">
        <v>136266.9</v>
      </c>
      <c r="J22" s="6">
        <v>2</v>
      </c>
      <c r="K22" s="6">
        <v>34066.724999999999</v>
      </c>
      <c r="L22" s="6">
        <v>170333.625</v>
      </c>
      <c r="M22" s="6"/>
      <c r="N22" s="6"/>
      <c r="O22" s="6"/>
      <c r="P22" s="6"/>
      <c r="Q22" s="6">
        <v>17033.363000000001</v>
      </c>
      <c r="R22" s="6"/>
      <c r="S22" s="6"/>
      <c r="T22" s="6"/>
      <c r="U22" s="6">
        <v>17033.363000000001</v>
      </c>
      <c r="V22" s="6">
        <v>17033.363000000001</v>
      </c>
      <c r="W22" s="6">
        <v>187366.98800000001</v>
      </c>
      <c r="X22" s="9">
        <v>2</v>
      </c>
      <c r="Y22" s="7">
        <v>374734</v>
      </c>
      <c r="Z22" s="6">
        <v>0</v>
      </c>
      <c r="AA22" s="13">
        <v>374734</v>
      </c>
    </row>
    <row r="23" spans="1:27">
      <c r="A23" s="10"/>
      <c r="B23" s="22" t="s">
        <v>56</v>
      </c>
      <c r="C23" s="22"/>
      <c r="D23" s="4"/>
      <c r="E23" s="4">
        <v>2</v>
      </c>
      <c r="F23" s="4"/>
      <c r="G23" s="4"/>
      <c r="H23" s="4"/>
      <c r="I23" s="5">
        <f>SUM(I24:I26)</f>
        <v>408446.76</v>
      </c>
      <c r="J23" s="4"/>
      <c r="K23" s="4">
        <v>0</v>
      </c>
      <c r="L23" s="5">
        <f>SUM(L24:L26)</f>
        <v>408446.76</v>
      </c>
      <c r="M23" s="4"/>
      <c r="N23" s="4"/>
      <c r="O23" s="4"/>
      <c r="P23" s="4">
        <v>0</v>
      </c>
      <c r="Q23" s="5">
        <f>SUM(Q24:Q26)</f>
        <v>40844.192000000003</v>
      </c>
      <c r="R23" s="4"/>
      <c r="S23" s="4"/>
      <c r="T23" s="4">
        <v>0</v>
      </c>
      <c r="U23" s="5">
        <f>SUM(U24:U26)</f>
        <v>40844.192000000003</v>
      </c>
      <c r="V23" s="5">
        <f>SUM(V24:V26)</f>
        <v>40844.192000000003</v>
      </c>
      <c r="W23" s="5">
        <f>SUM(W24:W26)</f>
        <v>449291.43200000003</v>
      </c>
      <c r="X23" s="8"/>
      <c r="Y23" s="5">
        <f>SUM(Y24:Y26)</f>
        <v>2635011</v>
      </c>
      <c r="Z23" s="4">
        <f>SUM(Z24:Z26)</f>
        <v>157857</v>
      </c>
      <c r="AA23" s="11">
        <f>SUM(AA24:AA26)</f>
        <v>2792868</v>
      </c>
    </row>
    <row r="24" spans="1:27">
      <c r="A24" s="12">
        <v>13</v>
      </c>
      <c r="B24" s="6" t="s">
        <v>88</v>
      </c>
      <c r="C24" s="6" t="s">
        <v>57</v>
      </c>
      <c r="D24" s="6" t="s">
        <v>39</v>
      </c>
      <c r="E24" s="6">
        <v>1</v>
      </c>
      <c r="F24" s="6" t="s">
        <v>47</v>
      </c>
      <c r="G24" s="6" t="s">
        <v>58</v>
      </c>
      <c r="H24" s="6">
        <v>3.54</v>
      </c>
      <c r="I24" s="6">
        <v>125294.76</v>
      </c>
      <c r="J24" s="6">
        <v>2</v>
      </c>
      <c r="K24" s="6"/>
      <c r="L24" s="6">
        <v>125294.76</v>
      </c>
      <c r="M24" s="6"/>
      <c r="N24" s="6"/>
      <c r="O24" s="6"/>
      <c r="P24" s="6"/>
      <c r="Q24" s="6">
        <v>12529.476000000001</v>
      </c>
      <c r="R24" s="6"/>
      <c r="S24" s="6"/>
      <c r="T24" s="6"/>
      <c r="U24" s="6">
        <v>12529.476000000001</v>
      </c>
      <c r="V24" s="6">
        <v>12529.476000000001</v>
      </c>
      <c r="W24" s="6">
        <v>137824.236</v>
      </c>
      <c r="X24" s="9">
        <v>2</v>
      </c>
      <c r="Y24" s="7">
        <v>275648</v>
      </c>
      <c r="Z24" s="6">
        <v>0</v>
      </c>
      <c r="AA24" s="13">
        <v>275648</v>
      </c>
    </row>
    <row r="25" spans="1:27">
      <c r="A25" s="12">
        <v>14</v>
      </c>
      <c r="B25" s="6" t="s">
        <v>89</v>
      </c>
      <c r="C25" s="6" t="s">
        <v>59</v>
      </c>
      <c r="D25" s="6" t="s">
        <v>39</v>
      </c>
      <c r="E25" s="6">
        <v>1</v>
      </c>
      <c r="F25" s="6" t="s">
        <v>47</v>
      </c>
      <c r="G25" s="6" t="s">
        <v>58</v>
      </c>
      <c r="H25" s="6">
        <v>3.54</v>
      </c>
      <c r="I25" s="6">
        <v>125294.76</v>
      </c>
      <c r="J25" s="6">
        <v>2</v>
      </c>
      <c r="K25" s="6"/>
      <c r="L25" s="6">
        <v>125294.76</v>
      </c>
      <c r="M25" s="6"/>
      <c r="N25" s="6"/>
      <c r="O25" s="6"/>
      <c r="P25" s="6"/>
      <c r="Q25" s="6">
        <v>12529.476000000001</v>
      </c>
      <c r="R25" s="6"/>
      <c r="S25" s="6"/>
      <c r="T25" s="6"/>
      <c r="U25" s="6">
        <v>12529.476000000001</v>
      </c>
      <c r="V25" s="6">
        <v>12529.476000000001</v>
      </c>
      <c r="W25" s="6">
        <v>137824.236</v>
      </c>
      <c r="X25" s="9">
        <v>2</v>
      </c>
      <c r="Y25" s="7">
        <v>275648</v>
      </c>
      <c r="Z25" s="6">
        <v>0</v>
      </c>
      <c r="AA25" s="13">
        <v>275648</v>
      </c>
    </row>
    <row r="26" spans="1:27">
      <c r="A26" s="12">
        <v>15</v>
      </c>
      <c r="B26" s="6" t="s">
        <v>96</v>
      </c>
      <c r="C26" s="6" t="s">
        <v>98</v>
      </c>
      <c r="D26" s="6" t="s">
        <v>39</v>
      </c>
      <c r="E26" s="6">
        <v>1</v>
      </c>
      <c r="F26" s="6" t="s">
        <v>47</v>
      </c>
      <c r="G26" s="6" t="s">
        <v>97</v>
      </c>
      <c r="H26" s="6">
        <v>4.46</v>
      </c>
      <c r="I26" s="6">
        <v>157857.24</v>
      </c>
      <c r="J26" s="6">
        <v>2</v>
      </c>
      <c r="K26" s="6"/>
      <c r="L26" s="6">
        <v>157857.24</v>
      </c>
      <c r="M26" s="6"/>
      <c r="N26" s="6"/>
      <c r="O26" s="6"/>
      <c r="P26" s="6"/>
      <c r="Q26" s="6">
        <v>15785.24</v>
      </c>
      <c r="R26" s="6"/>
      <c r="S26" s="6"/>
      <c r="T26" s="6"/>
      <c r="U26" s="6">
        <v>15785.24</v>
      </c>
      <c r="V26" s="6">
        <v>15785.24</v>
      </c>
      <c r="W26" s="6">
        <v>173642.96</v>
      </c>
      <c r="X26" s="9">
        <v>12</v>
      </c>
      <c r="Y26" s="7">
        <v>2083715</v>
      </c>
      <c r="Z26" s="6">
        <v>157857</v>
      </c>
      <c r="AA26" s="13">
        <v>2241572</v>
      </c>
    </row>
    <row r="27" spans="1:27">
      <c r="A27" s="10"/>
      <c r="B27" s="22" t="s">
        <v>60</v>
      </c>
      <c r="C27" s="22"/>
      <c r="D27" s="4"/>
      <c r="E27" s="4">
        <v>10</v>
      </c>
      <c r="F27" s="4"/>
      <c r="G27" s="4"/>
      <c r="H27" s="4"/>
      <c r="I27" s="4">
        <v>1003773.84</v>
      </c>
      <c r="J27" s="4"/>
      <c r="K27" s="4">
        <v>0</v>
      </c>
      <c r="L27" s="4">
        <v>1003773.84</v>
      </c>
      <c r="M27" s="4">
        <v>73483.043999999994</v>
      </c>
      <c r="N27" s="4">
        <v>7851.72</v>
      </c>
      <c r="O27" s="4">
        <v>5309.1</v>
      </c>
      <c r="P27" s="4">
        <v>25200.527999999998</v>
      </c>
      <c r="Q27" s="4">
        <v>10051.896000000001</v>
      </c>
      <c r="R27" s="4">
        <v>45021.167999999998</v>
      </c>
      <c r="S27" s="4">
        <v>20103.792000000001</v>
      </c>
      <c r="T27" s="4">
        <v>0</v>
      </c>
      <c r="U27" s="4">
        <v>100377.38400000001</v>
      </c>
      <c r="V27" s="4">
        <v>187021.24799999999</v>
      </c>
      <c r="W27" s="4">
        <v>1190795.088</v>
      </c>
      <c r="X27" s="8"/>
      <c r="Y27" s="5">
        <v>6477025</v>
      </c>
      <c r="Z27" s="4">
        <v>50613.42</v>
      </c>
      <c r="AA27" s="11">
        <f>SUM(AA28:AA37)</f>
        <v>6527638</v>
      </c>
    </row>
    <row r="28" spans="1:27">
      <c r="A28" s="12">
        <v>16</v>
      </c>
      <c r="B28" s="6" t="s">
        <v>90</v>
      </c>
      <c r="C28" s="6" t="s">
        <v>61</v>
      </c>
      <c r="D28" s="6" t="s">
        <v>39</v>
      </c>
      <c r="E28" s="6">
        <v>0.5</v>
      </c>
      <c r="F28" s="6" t="s">
        <v>62</v>
      </c>
      <c r="G28" s="6" t="s">
        <v>63</v>
      </c>
      <c r="H28" s="6">
        <v>2.84</v>
      </c>
      <c r="I28" s="6">
        <v>50259.48</v>
      </c>
      <c r="J28" s="6">
        <v>2</v>
      </c>
      <c r="K28" s="6"/>
      <c r="L28" s="6">
        <v>50259.48</v>
      </c>
      <c r="M28" s="6"/>
      <c r="N28" s="6"/>
      <c r="O28" s="6"/>
      <c r="P28" s="6">
        <v>5025.9480000000003</v>
      </c>
      <c r="Q28" s="6"/>
      <c r="R28" s="6"/>
      <c r="S28" s="6"/>
      <c r="T28" s="6"/>
      <c r="U28" s="6">
        <v>5025.9480000000003</v>
      </c>
      <c r="V28" s="6">
        <v>5025.9480000000003</v>
      </c>
      <c r="W28" s="6">
        <v>55285.428</v>
      </c>
      <c r="X28" s="9">
        <v>2</v>
      </c>
      <c r="Y28" s="7">
        <v>110571</v>
      </c>
      <c r="Z28" s="6">
        <v>0</v>
      </c>
      <c r="AA28" s="13">
        <v>110571</v>
      </c>
    </row>
    <row r="29" spans="1:27">
      <c r="A29" s="12">
        <v>17</v>
      </c>
      <c r="B29" s="6" t="s">
        <v>91</v>
      </c>
      <c r="C29" s="6" t="s">
        <v>64</v>
      </c>
      <c r="D29" s="6" t="s">
        <v>39</v>
      </c>
      <c r="E29" s="6">
        <v>2</v>
      </c>
      <c r="F29" s="6" t="s">
        <v>62</v>
      </c>
      <c r="G29" s="6" t="s">
        <v>63</v>
      </c>
      <c r="H29" s="6">
        <v>2.84</v>
      </c>
      <c r="I29" s="6">
        <v>201037.92</v>
      </c>
      <c r="J29" s="6">
        <v>2</v>
      </c>
      <c r="K29" s="6"/>
      <c r="L29" s="6">
        <v>201037.92</v>
      </c>
      <c r="M29" s="6"/>
      <c r="N29" s="6"/>
      <c r="O29" s="6"/>
      <c r="P29" s="6"/>
      <c r="Q29" s="6"/>
      <c r="R29" s="6"/>
      <c r="S29" s="6">
        <v>20103.792000000001</v>
      </c>
      <c r="T29" s="6"/>
      <c r="U29" s="6">
        <v>20103.792000000001</v>
      </c>
      <c r="V29" s="6">
        <v>20103.792000000001</v>
      </c>
      <c r="W29" s="6">
        <v>221141.712</v>
      </c>
      <c r="X29" s="9">
        <v>2</v>
      </c>
      <c r="Y29" s="7">
        <v>442283</v>
      </c>
      <c r="Z29" s="6">
        <v>0</v>
      </c>
      <c r="AA29" s="13">
        <v>442283</v>
      </c>
    </row>
    <row r="30" spans="1:27">
      <c r="A30" s="12">
        <v>18</v>
      </c>
      <c r="B30" s="6" t="s">
        <v>92</v>
      </c>
      <c r="C30" s="6" t="s">
        <v>65</v>
      </c>
      <c r="D30" s="6" t="s">
        <v>39</v>
      </c>
      <c r="E30" s="6">
        <v>0.5</v>
      </c>
      <c r="F30" s="6" t="s">
        <v>66</v>
      </c>
      <c r="G30" s="6" t="s">
        <v>63</v>
      </c>
      <c r="H30" s="6">
        <v>2.84</v>
      </c>
      <c r="I30" s="6">
        <v>50259.48</v>
      </c>
      <c r="J30" s="6">
        <v>2</v>
      </c>
      <c r="K30" s="6"/>
      <c r="L30" s="6">
        <v>50259.48</v>
      </c>
      <c r="M30" s="6"/>
      <c r="N30" s="6"/>
      <c r="O30" s="6"/>
      <c r="P30" s="6">
        <v>5025.9480000000003</v>
      </c>
      <c r="Q30" s="6"/>
      <c r="R30" s="6"/>
      <c r="S30" s="6"/>
      <c r="T30" s="6"/>
      <c r="U30" s="6">
        <v>5025.9480000000003</v>
      </c>
      <c r="V30" s="6">
        <v>5025.9480000000003</v>
      </c>
      <c r="W30" s="6">
        <v>55285.428</v>
      </c>
      <c r="X30" s="9">
        <v>2</v>
      </c>
      <c r="Y30" s="7">
        <v>110571</v>
      </c>
      <c r="Z30" s="6">
        <v>0</v>
      </c>
      <c r="AA30" s="13">
        <v>110571</v>
      </c>
    </row>
    <row r="31" spans="1:27">
      <c r="A31" s="12">
        <v>19</v>
      </c>
      <c r="B31" s="6" t="s">
        <v>90</v>
      </c>
      <c r="C31" s="6" t="s">
        <v>67</v>
      </c>
      <c r="D31" s="6" t="s">
        <v>39</v>
      </c>
      <c r="E31" s="6">
        <v>0.5</v>
      </c>
      <c r="F31" s="6" t="s">
        <v>62</v>
      </c>
      <c r="G31" s="6" t="s">
        <v>63</v>
      </c>
      <c r="H31" s="6">
        <v>2.84</v>
      </c>
      <c r="I31" s="6">
        <v>50259.48</v>
      </c>
      <c r="J31" s="6">
        <v>2</v>
      </c>
      <c r="K31" s="6"/>
      <c r="L31" s="6">
        <v>50259.48</v>
      </c>
      <c r="M31" s="6"/>
      <c r="N31" s="6"/>
      <c r="O31" s="6"/>
      <c r="P31" s="6">
        <v>5025.9480000000003</v>
      </c>
      <c r="Q31" s="6"/>
      <c r="R31" s="6"/>
      <c r="S31" s="6"/>
      <c r="T31" s="6"/>
      <c r="U31" s="6">
        <v>5025.9480000000003</v>
      </c>
      <c r="V31" s="6">
        <v>5025.9480000000003</v>
      </c>
      <c r="W31" s="6">
        <v>55285.428</v>
      </c>
      <c r="X31" s="9">
        <v>2</v>
      </c>
      <c r="Y31" s="7">
        <v>110571</v>
      </c>
      <c r="Z31" s="6">
        <v>0</v>
      </c>
      <c r="AA31" s="13">
        <v>110571</v>
      </c>
    </row>
    <row r="32" spans="1:27">
      <c r="A32" s="12">
        <v>20</v>
      </c>
      <c r="B32" s="6" t="s">
        <v>93</v>
      </c>
      <c r="C32" s="6" t="s">
        <v>68</v>
      </c>
      <c r="D32" s="6" t="s">
        <v>39</v>
      </c>
      <c r="E32" s="6">
        <v>0.5</v>
      </c>
      <c r="F32" s="6" t="s">
        <v>62</v>
      </c>
      <c r="G32" s="6" t="s">
        <v>69</v>
      </c>
      <c r="H32" s="6">
        <v>2.86</v>
      </c>
      <c r="I32" s="6">
        <v>50613.42</v>
      </c>
      <c r="J32" s="6">
        <v>2</v>
      </c>
      <c r="K32" s="6"/>
      <c r="L32" s="6">
        <v>50613.42</v>
      </c>
      <c r="M32" s="6"/>
      <c r="N32" s="6"/>
      <c r="O32" s="6"/>
      <c r="P32" s="6">
        <v>5061.3419999999996</v>
      </c>
      <c r="Q32" s="6"/>
      <c r="R32" s="6"/>
      <c r="S32" s="6"/>
      <c r="T32" s="6"/>
      <c r="U32" s="6">
        <v>5061.3419999999996</v>
      </c>
      <c r="V32" s="6">
        <v>5061.3419999999996</v>
      </c>
      <c r="W32" s="6">
        <v>55674.762000000002</v>
      </c>
      <c r="X32" s="9">
        <v>2</v>
      </c>
      <c r="Y32" s="7">
        <v>111350</v>
      </c>
      <c r="Z32" s="6">
        <v>0</v>
      </c>
      <c r="AA32" s="13">
        <v>111350</v>
      </c>
    </row>
    <row r="33" spans="1:27">
      <c r="A33" s="12">
        <v>21</v>
      </c>
      <c r="B33" s="6" t="s">
        <v>94</v>
      </c>
      <c r="C33" s="6" t="s">
        <v>70</v>
      </c>
      <c r="D33" s="6" t="s">
        <v>39</v>
      </c>
      <c r="E33" s="6">
        <v>1.5</v>
      </c>
      <c r="F33" s="6" t="s">
        <v>62</v>
      </c>
      <c r="G33" s="6" t="s">
        <v>69</v>
      </c>
      <c r="H33" s="6">
        <v>2.86</v>
      </c>
      <c r="I33" s="6">
        <v>151840.26</v>
      </c>
      <c r="J33" s="6">
        <v>2</v>
      </c>
      <c r="K33" s="6"/>
      <c r="L33" s="6">
        <v>151840.26</v>
      </c>
      <c r="M33" s="6"/>
      <c r="N33" s="6"/>
      <c r="O33" s="6"/>
      <c r="P33" s="6"/>
      <c r="Q33" s="6"/>
      <c r="R33" s="6">
        <v>15184.026</v>
      </c>
      <c r="S33" s="6"/>
      <c r="T33" s="6"/>
      <c r="U33" s="6">
        <v>15184.026</v>
      </c>
      <c r="V33" s="6">
        <v>15184.026</v>
      </c>
      <c r="W33" s="6">
        <v>167024.28599999999</v>
      </c>
      <c r="X33" s="9">
        <v>2</v>
      </c>
      <c r="Y33" s="7">
        <v>334049</v>
      </c>
      <c r="Z33" s="6">
        <v>0</v>
      </c>
      <c r="AA33" s="13">
        <v>334049</v>
      </c>
    </row>
    <row r="34" spans="1:27">
      <c r="A34" s="12">
        <v>22</v>
      </c>
      <c r="B34" s="6" t="s">
        <v>71</v>
      </c>
      <c r="C34" s="6" t="s">
        <v>72</v>
      </c>
      <c r="D34" s="6" t="s">
        <v>39</v>
      </c>
      <c r="E34" s="6">
        <v>1.5</v>
      </c>
      <c r="F34" s="6" t="s">
        <v>62</v>
      </c>
      <c r="G34" s="6" t="s">
        <v>73</v>
      </c>
      <c r="H34" s="6">
        <v>2.81</v>
      </c>
      <c r="I34" s="6">
        <v>149185.71</v>
      </c>
      <c r="J34" s="6">
        <v>2</v>
      </c>
      <c r="K34" s="6"/>
      <c r="L34" s="6">
        <v>149185.71</v>
      </c>
      <c r="M34" s="6">
        <v>36741.521999999997</v>
      </c>
      <c r="N34" s="6">
        <v>3925.86</v>
      </c>
      <c r="O34" s="6"/>
      <c r="P34" s="6"/>
      <c r="Q34" s="6"/>
      <c r="R34" s="6">
        <v>14918.571</v>
      </c>
      <c r="S34" s="6"/>
      <c r="T34" s="6"/>
      <c r="U34" s="6">
        <v>14918.571</v>
      </c>
      <c r="V34" s="6">
        <v>55585.952999999994</v>
      </c>
      <c r="W34" s="6">
        <v>204771.663</v>
      </c>
      <c r="X34" s="9">
        <v>12</v>
      </c>
      <c r="Y34" s="7">
        <v>2457260</v>
      </c>
      <c r="Z34" s="6">
        <v>0</v>
      </c>
      <c r="AA34" s="13">
        <v>2457260</v>
      </c>
    </row>
    <row r="35" spans="1:27">
      <c r="A35" s="12">
        <v>23</v>
      </c>
      <c r="B35" s="6" t="s">
        <v>74</v>
      </c>
      <c r="C35" s="6" t="s">
        <v>72</v>
      </c>
      <c r="D35" s="6" t="s">
        <v>39</v>
      </c>
      <c r="E35" s="6">
        <v>1.5</v>
      </c>
      <c r="F35" s="6" t="s">
        <v>62</v>
      </c>
      <c r="G35" s="6" t="s">
        <v>73</v>
      </c>
      <c r="H35" s="6">
        <v>2.81</v>
      </c>
      <c r="I35" s="6">
        <v>149185.71</v>
      </c>
      <c r="J35" s="6">
        <v>2</v>
      </c>
      <c r="K35" s="6"/>
      <c r="L35" s="6">
        <v>149185.71</v>
      </c>
      <c r="M35" s="6">
        <v>36741.521999999997</v>
      </c>
      <c r="N35" s="6">
        <v>3925.86</v>
      </c>
      <c r="O35" s="6"/>
      <c r="P35" s="6"/>
      <c r="Q35" s="6"/>
      <c r="R35" s="6">
        <v>14918.571</v>
      </c>
      <c r="S35" s="6"/>
      <c r="T35" s="6"/>
      <c r="U35" s="6">
        <v>14918.571</v>
      </c>
      <c r="V35" s="6">
        <v>55585.952999999994</v>
      </c>
      <c r="W35" s="6">
        <v>204771.663</v>
      </c>
      <c r="X35" s="9">
        <v>12</v>
      </c>
      <c r="Y35" s="7">
        <v>2457260</v>
      </c>
      <c r="Z35" s="6">
        <v>0</v>
      </c>
      <c r="AA35" s="13">
        <v>2457260</v>
      </c>
    </row>
    <row r="36" spans="1:27">
      <c r="A36" s="12">
        <v>24</v>
      </c>
      <c r="B36" s="6" t="s">
        <v>95</v>
      </c>
      <c r="C36" s="6" t="s">
        <v>75</v>
      </c>
      <c r="D36" s="6" t="s">
        <v>39</v>
      </c>
      <c r="E36" s="6">
        <v>1</v>
      </c>
      <c r="F36" s="6" t="s">
        <v>62</v>
      </c>
      <c r="G36" s="6" t="s">
        <v>63</v>
      </c>
      <c r="H36" s="6">
        <v>2.84</v>
      </c>
      <c r="I36" s="6">
        <v>100518.96</v>
      </c>
      <c r="J36" s="6">
        <v>2</v>
      </c>
      <c r="K36" s="6"/>
      <c r="L36" s="6">
        <v>100518.96</v>
      </c>
      <c r="M36" s="6"/>
      <c r="N36" s="6"/>
      <c r="O36" s="6">
        <v>5309.1</v>
      </c>
      <c r="P36" s="6"/>
      <c r="Q36" s="6">
        <v>10051.896000000001</v>
      </c>
      <c r="R36" s="6"/>
      <c r="S36" s="6"/>
      <c r="T36" s="6"/>
      <c r="U36" s="6">
        <v>10051.896000000001</v>
      </c>
      <c r="V36" s="6">
        <v>15360.996000000001</v>
      </c>
      <c r="W36" s="6">
        <v>115879.95600000001</v>
      </c>
      <c r="X36" s="9">
        <v>2</v>
      </c>
      <c r="Y36" s="7">
        <v>231760</v>
      </c>
      <c r="Z36" s="6">
        <v>0</v>
      </c>
      <c r="AA36" s="13">
        <v>231760</v>
      </c>
    </row>
    <row r="37" spans="1:27">
      <c r="A37" s="12">
        <v>25</v>
      </c>
      <c r="B37" s="6" t="s">
        <v>93</v>
      </c>
      <c r="C37" s="6" t="s">
        <v>76</v>
      </c>
      <c r="D37" s="6" t="s">
        <v>39</v>
      </c>
      <c r="E37" s="6">
        <v>0.5</v>
      </c>
      <c r="F37" s="6" t="s">
        <v>62</v>
      </c>
      <c r="G37" s="6" t="s">
        <v>69</v>
      </c>
      <c r="H37" s="6">
        <v>2.86</v>
      </c>
      <c r="I37" s="6">
        <v>50613.42</v>
      </c>
      <c r="J37" s="6">
        <v>2</v>
      </c>
      <c r="K37" s="6"/>
      <c r="L37" s="6">
        <v>50613.42</v>
      </c>
      <c r="M37" s="6"/>
      <c r="N37" s="6"/>
      <c r="O37" s="6"/>
      <c r="P37" s="6">
        <v>5061.3419999999996</v>
      </c>
      <c r="Q37" s="6"/>
      <c r="R37" s="6"/>
      <c r="S37" s="6"/>
      <c r="T37" s="6"/>
      <c r="U37" s="6">
        <v>5061.3419999999996</v>
      </c>
      <c r="V37" s="6">
        <v>5061.3419999999996</v>
      </c>
      <c r="W37" s="6">
        <v>55674.762000000002</v>
      </c>
      <c r="X37" s="9">
        <v>2</v>
      </c>
      <c r="Y37" s="7">
        <v>111350</v>
      </c>
      <c r="Z37" s="6">
        <v>50613.42</v>
      </c>
      <c r="AA37" s="13">
        <v>161963</v>
      </c>
    </row>
    <row r="38" spans="1:27" ht="12" thickBot="1">
      <c r="A38" s="14"/>
      <c r="B38" s="15" t="s">
        <v>77</v>
      </c>
      <c r="C38" s="15"/>
      <c r="D38" s="15"/>
      <c r="E38" s="15">
        <v>27</v>
      </c>
      <c r="F38" s="15"/>
      <c r="G38" s="15"/>
      <c r="H38" s="15"/>
      <c r="I38" s="16">
        <f t="shared" ref="I38:Z38" si="0">I9+I11+I23+I27</f>
        <v>3664061.2069999995</v>
      </c>
      <c r="J38" s="16">
        <f t="shared" si="0"/>
        <v>0</v>
      </c>
      <c r="K38" s="16">
        <f t="shared" si="0"/>
        <v>562960.15299999993</v>
      </c>
      <c r="L38" s="16">
        <f t="shared" si="0"/>
        <v>4227021.3599999994</v>
      </c>
      <c r="M38" s="16">
        <f t="shared" si="0"/>
        <v>73483.043999999994</v>
      </c>
      <c r="N38" s="16">
        <f t="shared" si="0"/>
        <v>7851.72</v>
      </c>
      <c r="O38" s="16">
        <f t="shared" si="0"/>
        <v>5309.1</v>
      </c>
      <c r="P38" s="16">
        <f t="shared" si="0"/>
        <v>42233.89</v>
      </c>
      <c r="Q38" s="16">
        <f t="shared" si="0"/>
        <v>228185.08000000002</v>
      </c>
      <c r="R38" s="16">
        <f t="shared" si="0"/>
        <v>45021.167999999998</v>
      </c>
      <c r="S38" s="16">
        <f t="shared" si="0"/>
        <v>20103.792000000001</v>
      </c>
      <c r="T38" s="16">
        <f t="shared" si="0"/>
        <v>87157.725000000006</v>
      </c>
      <c r="U38" s="16">
        <f t="shared" si="0"/>
        <v>422701.65500000003</v>
      </c>
      <c r="V38" s="16">
        <f t="shared" si="0"/>
        <v>509345.51899999997</v>
      </c>
      <c r="W38" s="16">
        <f t="shared" si="0"/>
        <v>4736367.3589999992</v>
      </c>
      <c r="X38" s="16">
        <f t="shared" si="0"/>
        <v>0</v>
      </c>
      <c r="Y38" s="16">
        <f t="shared" si="0"/>
        <v>15706722.218</v>
      </c>
      <c r="Z38" s="16">
        <f t="shared" si="0"/>
        <v>447822.34499999997</v>
      </c>
      <c r="AA38" s="16">
        <f>AA9+AA11+AA23+AA27</f>
        <v>18010557</v>
      </c>
    </row>
  </sheetData>
  <mergeCells count="28">
    <mergeCell ref="A2:K2"/>
    <mergeCell ref="A3:K3"/>
    <mergeCell ref="A4:K4"/>
    <mergeCell ref="A6:A8"/>
    <mergeCell ref="B6:B8"/>
    <mergeCell ref="C6:C8"/>
    <mergeCell ref="D6:D8"/>
    <mergeCell ref="E6:E8"/>
    <mergeCell ref="F6:F8"/>
    <mergeCell ref="G6:G8"/>
    <mergeCell ref="B27:C27"/>
    <mergeCell ref="U7:U8"/>
    <mergeCell ref="M6:U6"/>
    <mergeCell ref="V6:V8"/>
    <mergeCell ref="W6:W8"/>
    <mergeCell ref="H6:H8"/>
    <mergeCell ref="I6:I8"/>
    <mergeCell ref="J6:J8"/>
    <mergeCell ref="K6:K8"/>
    <mergeCell ref="L6:L8"/>
    <mergeCell ref="P7:T7"/>
    <mergeCell ref="Z6:Z8"/>
    <mergeCell ref="AA6:AA8"/>
    <mergeCell ref="B9:C9"/>
    <mergeCell ref="B11:C11"/>
    <mergeCell ref="B23:C23"/>
    <mergeCell ref="X6:X8"/>
    <mergeCell ref="Y6:Y8"/>
  </mergeCells>
  <pageMargins left="0.19680555555555557" right="0.19680555555555557" top="0.39361111111111113" bottom="0.39361111111111113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karabalyk_roo@outlook.com</dc:creator>
  <cp:lastModifiedBy>BulatbaevaBJ</cp:lastModifiedBy>
  <dcterms:created xsi:type="dcterms:W3CDTF">2025-10-20T11:34:53Z</dcterms:created>
  <dcterms:modified xsi:type="dcterms:W3CDTF">2026-07-07T12:43:01Z</dcterms:modified>
</cp:coreProperties>
</file>